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activeTab="1"/>
  </bookViews>
  <sheets>
    <sheet name="0825+0802" sheetId="1" r:id="rId1"/>
    <sheet name="0855+0856" sheetId="2" r:id="rId2"/>
  </sheets>
  <definedNames>
    <definedName name="_xlnm._FilterDatabase" localSheetId="0" hidden="1">'0825+0802'!$A$1:$L$30</definedName>
    <definedName name="_xlnm._FilterDatabase" localSheetId="1" hidden="1">'0855+0856'!$A$1:$L$30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<sst xmlns="http://schemas.openxmlformats.org/spreadsheetml/2006/main" count="208" uniqueCount="88">
  <si>
    <t>序号</t>
  </si>
  <si>
    <t>姓名</t>
  </si>
  <si>
    <t>专业</t>
  </si>
  <si>
    <t>思想道德品质表现(A1)</t>
  </si>
  <si>
    <t>学位课成绩（A2）</t>
  </si>
  <si>
    <t>总分</t>
  </si>
  <si>
    <t>拟获奖等级</t>
  </si>
  <si>
    <t>排名</t>
  </si>
  <si>
    <t>思想政治与道德修养加分（基础分80）</t>
  </si>
  <si>
    <t>学生工作加分</t>
  </si>
  <si>
    <t>先进个人加分</t>
  </si>
  <si>
    <t>班主任或辅导员加分</t>
  </si>
  <si>
    <t>校院活动加分</t>
  </si>
  <si>
    <t xml:space="preserve">服务与奉献社会加分 </t>
  </si>
  <si>
    <t>得分</t>
  </si>
  <si>
    <t>张翔</t>
  </si>
  <si>
    <t>机械工程</t>
  </si>
  <si>
    <t>一等</t>
  </si>
  <si>
    <t>程辉</t>
  </si>
  <si>
    <t>航空宇航科学与技术</t>
  </si>
  <si>
    <t>86.97297297</t>
  </si>
  <si>
    <t>谢炳贤</t>
  </si>
  <si>
    <t>夏一帆</t>
  </si>
  <si>
    <t>二等</t>
  </si>
  <si>
    <t>袁爱文</t>
  </si>
  <si>
    <t>邓锋</t>
  </si>
  <si>
    <t>赖梦琴</t>
  </si>
  <si>
    <t>刘仪娴</t>
  </si>
  <si>
    <t>85.56097561</t>
  </si>
  <si>
    <t>甘宏郁</t>
  </si>
  <si>
    <t>83.62162162</t>
  </si>
  <si>
    <t>刘杰</t>
  </si>
  <si>
    <t>86.35135135</t>
  </si>
  <si>
    <t>付志伟</t>
  </si>
  <si>
    <t>陈奕来</t>
  </si>
  <si>
    <t>87.08108108</t>
  </si>
  <si>
    <t>黎佳琪</t>
  </si>
  <si>
    <t>谢孙轩</t>
  </si>
  <si>
    <t>卢科亮</t>
  </si>
  <si>
    <t>刘霄</t>
  </si>
  <si>
    <t>聂俊超</t>
  </si>
  <si>
    <t>黄常欢</t>
  </si>
  <si>
    <t>82.54545455</t>
  </si>
  <si>
    <t>三等</t>
  </si>
  <si>
    <t>田兴源</t>
  </si>
  <si>
    <t>82.51428571</t>
  </si>
  <si>
    <t>张龙</t>
  </si>
  <si>
    <t>唐淼</t>
  </si>
  <si>
    <t>82.91891892</t>
  </si>
  <si>
    <t>杜涣浩</t>
  </si>
  <si>
    <t>杨月月</t>
  </si>
  <si>
    <t>邱思健</t>
  </si>
  <si>
    <t>周羽逵</t>
  </si>
  <si>
    <t>李邑</t>
  </si>
  <si>
    <t>周凌峰</t>
  </si>
  <si>
    <t>余圣</t>
  </si>
  <si>
    <t>王碧泽</t>
  </si>
  <si>
    <t>机械</t>
  </si>
  <si>
    <t>肖建仁</t>
  </si>
  <si>
    <t>巢时雨</t>
  </si>
  <si>
    <t>材料与化工</t>
  </si>
  <si>
    <t>李梓函</t>
  </si>
  <si>
    <t>马尚可</t>
  </si>
  <si>
    <t>曾博闻</t>
  </si>
  <si>
    <t>汪子寒</t>
  </si>
  <si>
    <t>熊超</t>
  </si>
  <si>
    <t>张文伟</t>
  </si>
  <si>
    <t>陈康泽</t>
  </si>
  <si>
    <t>林智根</t>
  </si>
  <si>
    <t>黄超明</t>
  </si>
  <si>
    <t>黄家俊</t>
  </si>
  <si>
    <t>陈浪炜</t>
  </si>
  <si>
    <t>邓雯婷</t>
  </si>
  <si>
    <t>刘文涛</t>
  </si>
  <si>
    <t>赵冬</t>
  </si>
  <si>
    <t>王剑桥</t>
  </si>
  <si>
    <t>李钦文</t>
  </si>
  <si>
    <t>85.52941176</t>
  </si>
  <si>
    <t>陈粤辉</t>
  </si>
  <si>
    <t>何敏寅</t>
  </si>
  <si>
    <t>许昊星</t>
  </si>
  <si>
    <t>81.23529412</t>
  </si>
  <si>
    <t>米忠宝</t>
  </si>
  <si>
    <t>康毅</t>
  </si>
  <si>
    <t>胡元帆</t>
  </si>
  <si>
    <t>柳荣俊</t>
  </si>
  <si>
    <t>汪龙祺</t>
  </si>
  <si>
    <t>俞栋梁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</si>
</sst>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workbookViewId="0">
      <selection activeCell="O6" sqref="O6"/>
    </sheetView>
  </sheetViews>
  <sheetFormatPr defaultColWidth="8.88888888888889" defaultRowHeight="14.4"/>
  <cols>
    <col min="3" max="3" width="20.8888888888889" customWidth="1"/>
    <col min="11" max="11" width="16.7777777777778" customWidth="1"/>
    <col min="12" max="12" width="12.8888888888889"/>
    <col min="13" max="13" width="8.88888888888889" style="24"/>
  </cols>
  <sheetData>
    <row r="1" spans="1:14">
      <c r="A1" s="2" t="s">
        <v>0</v>
      </c>
      <c r="B1" s="3" t="s">
        <v>1</v>
      </c>
      <c r="C1" s="3" t="s">
        <v>2</v>
      </c>
      <c r="D1" s="4" t="s">
        <v>3</v>
      </c>
      <c r="E1" s="4"/>
      <c r="F1" s="4"/>
      <c r="G1" s="4"/>
      <c r="H1" s="4"/>
      <c r="I1" s="4"/>
      <c r="J1" s="4"/>
      <c r="K1" s="2" t="s">
        <v>4</v>
      </c>
      <c r="L1" s="2" t="s">
        <v>5</v>
      </c>
      <c r="M1" s="3" t="s">
        <v>6</v>
      </c>
      <c r="N1" s="3" t="s">
        <v>7</v>
      </c>
    </row>
    <row r="2" ht="72" spans="1:14">
      <c r="A2" s="2"/>
      <c r="B2" s="3"/>
      <c r="C2" s="3"/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2"/>
      <c r="L2" s="2"/>
      <c r="M2" s="3"/>
      <c r="N2" s="3"/>
    </row>
    <row r="3" spans="1:14">
      <c r="A3" s="5">
        <v>1</v>
      </c>
      <c r="B3" s="6" t="s">
        <v>15</v>
      </c>
      <c r="C3" s="5" t="s">
        <v>16</v>
      </c>
      <c r="D3" s="5">
        <v>81.5</v>
      </c>
      <c r="E3" s="5">
        <v>5</v>
      </c>
      <c r="F3" s="5"/>
      <c r="G3" s="7">
        <v>4</v>
      </c>
      <c r="H3" s="5"/>
      <c r="I3" s="5">
        <v>3</v>
      </c>
      <c r="J3" s="5">
        <f>D3+E3+F3+G3+H3+I3</f>
        <v>93.5</v>
      </c>
      <c r="K3" s="5">
        <v>91.1794872</v>
      </c>
      <c r="L3" s="5">
        <f t="shared" ref="L3:L30" si="0">J3*0.3+K3*0.7</f>
        <v>91.87564104</v>
      </c>
      <c r="M3" s="19" t="s">
        <v>17</v>
      </c>
      <c r="N3" s="20"/>
    </row>
    <row r="4" ht="15.6" spans="1:14">
      <c r="A4" s="5">
        <v>2</v>
      </c>
      <c r="B4" s="8" t="s">
        <v>18</v>
      </c>
      <c r="C4" s="7" t="s">
        <v>19</v>
      </c>
      <c r="D4" s="6">
        <v>81.5</v>
      </c>
      <c r="E4" s="6">
        <v>5</v>
      </c>
      <c r="F4" s="6">
        <v>5</v>
      </c>
      <c r="G4" s="6">
        <v>5</v>
      </c>
      <c r="H4" s="6">
        <v>1</v>
      </c>
      <c r="I4" s="6">
        <v>3</v>
      </c>
      <c r="J4" s="6">
        <f>SUM(D4:I4)-0.5</f>
        <v>100</v>
      </c>
      <c r="K4" s="25" t="s">
        <v>20</v>
      </c>
      <c r="L4" s="5">
        <f t="shared" si="0"/>
        <v>90.881081079</v>
      </c>
      <c r="M4" s="19" t="s">
        <v>17</v>
      </c>
      <c r="N4" s="20"/>
    </row>
    <row r="5" spans="1:14">
      <c r="A5" s="5">
        <v>3</v>
      </c>
      <c r="B5" s="6" t="s">
        <v>21</v>
      </c>
      <c r="C5" s="5" t="s">
        <v>16</v>
      </c>
      <c r="D5" s="5">
        <v>80</v>
      </c>
      <c r="E5" s="5">
        <v>3</v>
      </c>
      <c r="F5" s="5">
        <v>5</v>
      </c>
      <c r="G5" s="7">
        <v>4</v>
      </c>
      <c r="H5" s="5"/>
      <c r="I5" s="5">
        <v>3</v>
      </c>
      <c r="J5" s="5">
        <f>D5+E5+F5+G5+H5+I5</f>
        <v>95</v>
      </c>
      <c r="K5" s="5">
        <v>88.74285714</v>
      </c>
      <c r="L5" s="5">
        <f t="shared" si="0"/>
        <v>90.619999998</v>
      </c>
      <c r="M5" s="19" t="s">
        <v>17</v>
      </c>
      <c r="N5" s="20"/>
    </row>
    <row r="6" spans="1:14">
      <c r="A6" s="9">
        <v>4</v>
      </c>
      <c r="B6" s="10" t="s">
        <v>22</v>
      </c>
      <c r="C6" s="9" t="s">
        <v>16</v>
      </c>
      <c r="D6" s="9">
        <v>81.5</v>
      </c>
      <c r="E6" s="9">
        <v>7</v>
      </c>
      <c r="F6" s="9"/>
      <c r="G6" s="11">
        <v>4</v>
      </c>
      <c r="H6" s="9">
        <v>1</v>
      </c>
      <c r="I6" s="9">
        <v>3</v>
      </c>
      <c r="J6" s="9">
        <f>D6+E6+F6+G6+H6+I6</f>
        <v>96.5</v>
      </c>
      <c r="K6" s="9">
        <v>86.7692</v>
      </c>
      <c r="L6" s="9">
        <f t="shared" si="0"/>
        <v>89.68844</v>
      </c>
      <c r="M6" s="26" t="s">
        <v>23</v>
      </c>
      <c r="N6" s="20"/>
    </row>
    <row r="7" spans="1:14">
      <c r="A7" s="9">
        <v>5</v>
      </c>
      <c r="B7" s="10" t="s">
        <v>24</v>
      </c>
      <c r="C7" s="9" t="s">
        <v>16</v>
      </c>
      <c r="D7" s="9">
        <v>80</v>
      </c>
      <c r="E7" s="9">
        <v>5</v>
      </c>
      <c r="F7" s="9"/>
      <c r="G7" s="11">
        <v>5</v>
      </c>
      <c r="H7" s="9">
        <v>1</v>
      </c>
      <c r="I7" s="9">
        <v>3</v>
      </c>
      <c r="J7" s="9">
        <f>D7+E7+F7+G7+H7+I7</f>
        <v>94</v>
      </c>
      <c r="K7" s="9">
        <v>86.91428571</v>
      </c>
      <c r="L7" s="9">
        <f t="shared" si="0"/>
        <v>89.039999997</v>
      </c>
      <c r="M7" s="26" t="s">
        <v>23</v>
      </c>
      <c r="N7" s="20"/>
    </row>
    <row r="8" ht="15.6" spans="1:14">
      <c r="A8" s="9">
        <v>6</v>
      </c>
      <c r="B8" s="12" t="s">
        <v>25</v>
      </c>
      <c r="C8" s="11" t="s">
        <v>19</v>
      </c>
      <c r="D8" s="10">
        <v>81.5</v>
      </c>
      <c r="E8" s="10">
        <v>5</v>
      </c>
      <c r="F8" s="10">
        <v>5</v>
      </c>
      <c r="G8" s="10">
        <v>5</v>
      </c>
      <c r="H8" s="10">
        <v>1</v>
      </c>
      <c r="I8" s="10">
        <v>0</v>
      </c>
      <c r="J8" s="10">
        <f>SUM(D8:I8)</f>
        <v>97.5</v>
      </c>
      <c r="K8" s="10">
        <v>84.34146341</v>
      </c>
      <c r="L8" s="9">
        <f t="shared" si="0"/>
        <v>88.289024387</v>
      </c>
      <c r="M8" s="26" t="s">
        <v>23</v>
      </c>
      <c r="N8" s="20"/>
    </row>
    <row r="9" ht="15.6" spans="1:14">
      <c r="A9" s="9">
        <v>7</v>
      </c>
      <c r="B9" s="12" t="s">
        <v>26</v>
      </c>
      <c r="C9" s="11" t="s">
        <v>19</v>
      </c>
      <c r="D9" s="10">
        <v>80</v>
      </c>
      <c r="E9" s="10">
        <v>3</v>
      </c>
      <c r="F9" s="10">
        <v>0</v>
      </c>
      <c r="G9" s="10">
        <v>4</v>
      </c>
      <c r="H9" s="10">
        <v>5</v>
      </c>
      <c r="I9" s="10">
        <v>0</v>
      </c>
      <c r="J9" s="10">
        <f>SUM(D9:I9)</f>
        <v>92</v>
      </c>
      <c r="K9" s="27">
        <v>86.32432432</v>
      </c>
      <c r="L9" s="9">
        <f t="shared" si="0"/>
        <v>88.027027024</v>
      </c>
      <c r="M9" s="26" t="s">
        <v>23</v>
      </c>
      <c r="N9" s="20"/>
    </row>
    <row r="10" ht="15.6" spans="1:14">
      <c r="A10" s="9">
        <v>8</v>
      </c>
      <c r="B10" s="12" t="s">
        <v>27</v>
      </c>
      <c r="C10" s="11" t="s">
        <v>19</v>
      </c>
      <c r="D10" s="10">
        <v>81.5</v>
      </c>
      <c r="E10" s="10">
        <v>2</v>
      </c>
      <c r="F10" s="10">
        <v>5</v>
      </c>
      <c r="G10" s="10">
        <v>4</v>
      </c>
      <c r="H10" s="10">
        <v>0</v>
      </c>
      <c r="I10" s="10">
        <v>0</v>
      </c>
      <c r="J10" s="10">
        <f>SUM(D10:I10)</f>
        <v>92.5</v>
      </c>
      <c r="K10" s="27" t="s">
        <v>28</v>
      </c>
      <c r="L10" s="9">
        <f t="shared" si="0"/>
        <v>87.642682927</v>
      </c>
      <c r="M10" s="26" t="s">
        <v>23</v>
      </c>
      <c r="N10" s="20"/>
    </row>
    <row r="11" ht="15.6" spans="1:14">
      <c r="A11" s="9">
        <v>9</v>
      </c>
      <c r="B11" s="12" t="s">
        <v>29</v>
      </c>
      <c r="C11" s="11" t="s">
        <v>19</v>
      </c>
      <c r="D11" s="10">
        <v>81.5</v>
      </c>
      <c r="E11" s="10">
        <v>2</v>
      </c>
      <c r="F11" s="10">
        <v>5</v>
      </c>
      <c r="G11" s="10">
        <v>4</v>
      </c>
      <c r="H11" s="10">
        <v>1</v>
      </c>
      <c r="I11" s="10">
        <v>3</v>
      </c>
      <c r="J11" s="10">
        <f>SUM(D11:I11)</f>
        <v>96.5</v>
      </c>
      <c r="K11" s="27" t="s">
        <v>30</v>
      </c>
      <c r="L11" s="9">
        <f t="shared" si="0"/>
        <v>87.485135134</v>
      </c>
      <c r="M11" s="26" t="s">
        <v>23</v>
      </c>
      <c r="N11" s="20"/>
    </row>
    <row r="12" ht="15.6" spans="1:14">
      <c r="A12" s="9">
        <v>10</v>
      </c>
      <c r="B12" s="12" t="s">
        <v>31</v>
      </c>
      <c r="C12" s="11" t="s">
        <v>19</v>
      </c>
      <c r="D12" s="10">
        <v>81.5</v>
      </c>
      <c r="E12" s="10">
        <v>3</v>
      </c>
      <c r="F12" s="10">
        <v>0</v>
      </c>
      <c r="G12" s="10">
        <v>4</v>
      </c>
      <c r="H12" s="10">
        <v>1</v>
      </c>
      <c r="I12" s="10">
        <v>0</v>
      </c>
      <c r="J12" s="10">
        <f>SUM(D12:I12)</f>
        <v>89.5</v>
      </c>
      <c r="K12" s="27" t="s">
        <v>32</v>
      </c>
      <c r="L12" s="9">
        <f t="shared" si="0"/>
        <v>87.295945945</v>
      </c>
      <c r="M12" s="26" t="s">
        <v>23</v>
      </c>
      <c r="N12" s="20"/>
    </row>
    <row r="13" spans="1:14">
      <c r="A13" s="9">
        <v>11</v>
      </c>
      <c r="B13" s="10" t="s">
        <v>33</v>
      </c>
      <c r="C13" s="9" t="s">
        <v>16</v>
      </c>
      <c r="D13" s="9">
        <v>81.5</v>
      </c>
      <c r="E13" s="9"/>
      <c r="F13" s="9"/>
      <c r="G13" s="9">
        <v>4</v>
      </c>
      <c r="H13" s="9"/>
      <c r="I13" s="9"/>
      <c r="J13" s="9">
        <f>D13+E13+F13+G13+H13+I13</f>
        <v>85.5</v>
      </c>
      <c r="K13" s="9">
        <v>87.77142857</v>
      </c>
      <c r="L13" s="9">
        <f t="shared" si="0"/>
        <v>87.089999999</v>
      </c>
      <c r="M13" s="26" t="s">
        <v>23</v>
      </c>
      <c r="N13" s="20"/>
    </row>
    <row r="14" ht="15.6" spans="1:14">
      <c r="A14" s="9">
        <v>12</v>
      </c>
      <c r="B14" s="12" t="s">
        <v>34</v>
      </c>
      <c r="C14" s="11" t="s">
        <v>19</v>
      </c>
      <c r="D14" s="10">
        <v>81</v>
      </c>
      <c r="E14" s="10">
        <v>2</v>
      </c>
      <c r="F14" s="10">
        <v>0</v>
      </c>
      <c r="G14" s="10">
        <v>4</v>
      </c>
      <c r="H14" s="10">
        <v>0</v>
      </c>
      <c r="I14" s="10">
        <v>0</v>
      </c>
      <c r="J14" s="10">
        <f>SUM(D14:I14)</f>
        <v>87</v>
      </c>
      <c r="K14" s="27" t="s">
        <v>35</v>
      </c>
      <c r="L14" s="9">
        <f t="shared" si="0"/>
        <v>87.056756756</v>
      </c>
      <c r="M14" s="26" t="s">
        <v>23</v>
      </c>
      <c r="N14" s="20"/>
    </row>
    <row r="15" spans="1:14">
      <c r="A15" s="9">
        <v>13</v>
      </c>
      <c r="B15" s="10" t="s">
        <v>36</v>
      </c>
      <c r="C15" s="9" t="s">
        <v>16</v>
      </c>
      <c r="D15" s="9">
        <v>80</v>
      </c>
      <c r="E15" s="9"/>
      <c r="F15" s="9"/>
      <c r="G15" s="11">
        <v>5</v>
      </c>
      <c r="H15" s="9">
        <v>1</v>
      </c>
      <c r="I15" s="9"/>
      <c r="J15" s="9">
        <f>D15+E15+F15+G15+H15+I15</f>
        <v>86</v>
      </c>
      <c r="K15" s="9">
        <v>87.34285714</v>
      </c>
      <c r="L15" s="9">
        <f t="shared" si="0"/>
        <v>86.939999998</v>
      </c>
      <c r="M15" s="26" t="s">
        <v>23</v>
      </c>
      <c r="N15" s="20"/>
    </row>
    <row r="16" spans="1:14">
      <c r="A16" s="9">
        <v>14</v>
      </c>
      <c r="B16" s="10" t="s">
        <v>37</v>
      </c>
      <c r="C16" s="9" t="s">
        <v>16</v>
      </c>
      <c r="D16" s="9">
        <v>81.5</v>
      </c>
      <c r="E16" s="9"/>
      <c r="F16" s="9"/>
      <c r="G16" s="11">
        <v>4</v>
      </c>
      <c r="H16" s="9"/>
      <c r="I16" s="9"/>
      <c r="J16" s="9">
        <f>D16+E16+F16+G16+H16+I16</f>
        <v>85.5</v>
      </c>
      <c r="K16" s="9">
        <v>87.02857143</v>
      </c>
      <c r="L16" s="9">
        <f t="shared" si="0"/>
        <v>86.570000001</v>
      </c>
      <c r="M16" s="26" t="s">
        <v>23</v>
      </c>
      <c r="N16" s="20"/>
    </row>
    <row r="17" ht="15.6" spans="1:14">
      <c r="A17" s="9">
        <v>15</v>
      </c>
      <c r="B17" s="12" t="s">
        <v>38</v>
      </c>
      <c r="C17" s="11" t="s">
        <v>19</v>
      </c>
      <c r="D17" s="10">
        <v>81.5</v>
      </c>
      <c r="E17" s="10">
        <v>0</v>
      </c>
      <c r="F17" s="10">
        <v>5</v>
      </c>
      <c r="G17" s="10">
        <v>4</v>
      </c>
      <c r="H17" s="10">
        <v>0</v>
      </c>
      <c r="I17" s="10">
        <v>3</v>
      </c>
      <c r="J17" s="10">
        <f t="shared" ref="J17:J30" si="1">SUM(D17:I17)</f>
        <v>93.5</v>
      </c>
      <c r="K17" s="27">
        <v>83.35135135</v>
      </c>
      <c r="L17" s="9">
        <f t="shared" si="0"/>
        <v>86.395945945</v>
      </c>
      <c r="M17" s="26" t="s">
        <v>23</v>
      </c>
      <c r="N17" s="20"/>
    </row>
    <row r="18" ht="15.6" spans="1:14">
      <c r="A18" s="9">
        <v>16</v>
      </c>
      <c r="B18" s="12" t="s">
        <v>39</v>
      </c>
      <c r="C18" s="11" t="s">
        <v>19</v>
      </c>
      <c r="D18" s="10">
        <v>81.5</v>
      </c>
      <c r="E18" s="10">
        <v>2</v>
      </c>
      <c r="F18" s="10">
        <v>0</v>
      </c>
      <c r="G18" s="10">
        <v>5</v>
      </c>
      <c r="H18" s="10">
        <v>0</v>
      </c>
      <c r="I18" s="10">
        <v>0</v>
      </c>
      <c r="J18" s="10">
        <f t="shared" si="1"/>
        <v>88.5</v>
      </c>
      <c r="K18" s="10">
        <v>84.12121212</v>
      </c>
      <c r="L18" s="9">
        <f t="shared" si="0"/>
        <v>85.434848484</v>
      </c>
      <c r="M18" s="26" t="s">
        <v>23</v>
      </c>
      <c r="N18" s="20"/>
    </row>
    <row r="19" ht="15.6" spans="1:14">
      <c r="A19" s="9">
        <v>17</v>
      </c>
      <c r="B19" s="12" t="s">
        <v>40</v>
      </c>
      <c r="C19" s="11" t="s">
        <v>19</v>
      </c>
      <c r="D19" s="10">
        <v>80</v>
      </c>
      <c r="E19" s="10">
        <v>0</v>
      </c>
      <c r="F19" s="10">
        <v>0</v>
      </c>
      <c r="G19" s="10">
        <v>4</v>
      </c>
      <c r="H19" s="10">
        <v>0</v>
      </c>
      <c r="I19" s="10">
        <v>0</v>
      </c>
      <c r="J19" s="10">
        <f t="shared" si="1"/>
        <v>84</v>
      </c>
      <c r="K19" s="10">
        <v>85.6969697</v>
      </c>
      <c r="L19" s="9">
        <f t="shared" si="0"/>
        <v>85.18787879</v>
      </c>
      <c r="M19" s="26" t="s">
        <v>23</v>
      </c>
      <c r="N19" s="20"/>
    </row>
    <row r="20" ht="15.6" spans="1:14">
      <c r="A20" s="13">
        <v>18</v>
      </c>
      <c r="B20" s="14" t="s">
        <v>41</v>
      </c>
      <c r="C20" s="15" t="s">
        <v>19</v>
      </c>
      <c r="D20" s="16">
        <v>80</v>
      </c>
      <c r="E20" s="16">
        <v>3</v>
      </c>
      <c r="F20" s="16">
        <v>0</v>
      </c>
      <c r="G20" s="16">
        <v>4</v>
      </c>
      <c r="H20" s="16">
        <v>0</v>
      </c>
      <c r="I20" s="16">
        <v>3</v>
      </c>
      <c r="J20" s="16">
        <f t="shared" si="1"/>
        <v>90</v>
      </c>
      <c r="K20" s="22" t="s">
        <v>42</v>
      </c>
      <c r="L20" s="13">
        <f t="shared" si="0"/>
        <v>84.781818185</v>
      </c>
      <c r="M20" s="28" t="s">
        <v>43</v>
      </c>
      <c r="N20" s="20"/>
    </row>
    <row r="21" ht="15.6" spans="1:14">
      <c r="A21" s="13">
        <v>19</v>
      </c>
      <c r="B21" s="14" t="s">
        <v>44</v>
      </c>
      <c r="C21" s="15" t="s">
        <v>19</v>
      </c>
      <c r="D21" s="16">
        <v>80</v>
      </c>
      <c r="E21" s="16">
        <v>2</v>
      </c>
      <c r="F21" s="16">
        <v>0</v>
      </c>
      <c r="G21" s="16">
        <v>4</v>
      </c>
      <c r="H21" s="16">
        <v>1</v>
      </c>
      <c r="I21" s="16">
        <v>0</v>
      </c>
      <c r="J21" s="16">
        <f t="shared" si="1"/>
        <v>87</v>
      </c>
      <c r="K21" s="22" t="s">
        <v>45</v>
      </c>
      <c r="L21" s="13">
        <f t="shared" si="0"/>
        <v>83.859999997</v>
      </c>
      <c r="M21" s="28" t="s">
        <v>43</v>
      </c>
      <c r="N21" s="20"/>
    </row>
    <row r="22" ht="15.6" spans="1:14">
      <c r="A22" s="13">
        <v>20</v>
      </c>
      <c r="B22" s="14" t="s">
        <v>46</v>
      </c>
      <c r="C22" s="15" t="s">
        <v>19</v>
      </c>
      <c r="D22" s="16">
        <v>81.5</v>
      </c>
      <c r="E22" s="16">
        <v>2</v>
      </c>
      <c r="F22" s="16">
        <v>0</v>
      </c>
      <c r="G22" s="16">
        <v>3</v>
      </c>
      <c r="H22" s="16">
        <v>0</v>
      </c>
      <c r="I22" s="16">
        <v>3</v>
      </c>
      <c r="J22" s="16">
        <f t="shared" si="1"/>
        <v>89.5</v>
      </c>
      <c r="K22" s="16">
        <v>81.40540541</v>
      </c>
      <c r="L22" s="13">
        <f t="shared" si="0"/>
        <v>83.833783787</v>
      </c>
      <c r="M22" s="28" t="s">
        <v>43</v>
      </c>
      <c r="N22" s="20"/>
    </row>
    <row r="23" ht="15.6" spans="1:14">
      <c r="A23" s="13">
        <v>21</v>
      </c>
      <c r="B23" s="14" t="s">
        <v>47</v>
      </c>
      <c r="C23" s="15" t="s">
        <v>19</v>
      </c>
      <c r="D23" s="16">
        <v>80</v>
      </c>
      <c r="E23" s="16">
        <v>0</v>
      </c>
      <c r="F23" s="16">
        <v>0</v>
      </c>
      <c r="G23" s="16">
        <v>4</v>
      </c>
      <c r="H23" s="16">
        <v>0</v>
      </c>
      <c r="I23" s="16">
        <v>0</v>
      </c>
      <c r="J23" s="16">
        <f t="shared" si="1"/>
        <v>84</v>
      </c>
      <c r="K23" s="22" t="s">
        <v>48</v>
      </c>
      <c r="L23" s="13">
        <f t="shared" si="0"/>
        <v>83.243243244</v>
      </c>
      <c r="M23" s="28" t="s">
        <v>43</v>
      </c>
      <c r="N23" s="20"/>
    </row>
    <row r="24" ht="15.6" spans="1:14">
      <c r="A24" s="13">
        <v>22</v>
      </c>
      <c r="B24" s="14" t="s">
        <v>49</v>
      </c>
      <c r="C24" s="15" t="s">
        <v>19</v>
      </c>
      <c r="D24" s="16">
        <v>80</v>
      </c>
      <c r="E24" s="16">
        <v>2</v>
      </c>
      <c r="F24" s="16">
        <v>0</v>
      </c>
      <c r="G24" s="16">
        <v>3</v>
      </c>
      <c r="H24" s="16">
        <v>0</v>
      </c>
      <c r="I24" s="16">
        <v>3</v>
      </c>
      <c r="J24" s="16">
        <f t="shared" si="1"/>
        <v>88</v>
      </c>
      <c r="K24" s="22">
        <v>80.3030303</v>
      </c>
      <c r="L24" s="13">
        <f t="shared" si="0"/>
        <v>82.61212121</v>
      </c>
      <c r="M24" s="28" t="s">
        <v>43</v>
      </c>
      <c r="N24" s="20"/>
    </row>
    <row r="25" ht="15.6" spans="1:14">
      <c r="A25" s="13">
        <v>23</v>
      </c>
      <c r="B25" s="14" t="s">
        <v>50</v>
      </c>
      <c r="C25" s="15" t="s">
        <v>19</v>
      </c>
      <c r="D25" s="16">
        <v>81.5</v>
      </c>
      <c r="E25" s="16">
        <v>0</v>
      </c>
      <c r="F25" s="16">
        <v>0</v>
      </c>
      <c r="G25" s="16">
        <v>4</v>
      </c>
      <c r="H25" s="16">
        <v>0</v>
      </c>
      <c r="I25" s="16">
        <v>0</v>
      </c>
      <c r="J25" s="16">
        <f t="shared" si="1"/>
        <v>85.5</v>
      </c>
      <c r="K25" s="16">
        <v>80.64864865</v>
      </c>
      <c r="L25" s="13">
        <f t="shared" si="0"/>
        <v>82.104054055</v>
      </c>
      <c r="M25" s="28" t="s">
        <v>43</v>
      </c>
      <c r="N25" s="20"/>
    </row>
    <row r="26" ht="15.6" spans="1:14">
      <c r="A26" s="13">
        <v>24</v>
      </c>
      <c r="B26" s="14" t="s">
        <v>51</v>
      </c>
      <c r="C26" s="15" t="s">
        <v>19</v>
      </c>
      <c r="D26" s="16">
        <v>80</v>
      </c>
      <c r="E26" s="16">
        <v>2</v>
      </c>
      <c r="F26" s="16">
        <v>0</v>
      </c>
      <c r="G26" s="16">
        <v>3</v>
      </c>
      <c r="H26" s="16">
        <v>0</v>
      </c>
      <c r="I26" s="16">
        <v>0</v>
      </c>
      <c r="J26" s="16">
        <f t="shared" si="1"/>
        <v>85</v>
      </c>
      <c r="K26" s="22">
        <v>80.24390244</v>
      </c>
      <c r="L26" s="13">
        <f t="shared" si="0"/>
        <v>81.670731708</v>
      </c>
      <c r="M26" s="28" t="s">
        <v>43</v>
      </c>
      <c r="N26" s="20"/>
    </row>
    <row r="27" ht="15.6" spans="1:14">
      <c r="A27" s="13">
        <v>25</v>
      </c>
      <c r="B27" s="14" t="s">
        <v>52</v>
      </c>
      <c r="C27" s="15" t="s">
        <v>19</v>
      </c>
      <c r="D27" s="16">
        <v>80</v>
      </c>
      <c r="E27" s="16">
        <v>0</v>
      </c>
      <c r="F27" s="16">
        <v>0</v>
      </c>
      <c r="G27" s="16">
        <v>4</v>
      </c>
      <c r="H27" s="16">
        <v>0</v>
      </c>
      <c r="I27" s="16">
        <v>0</v>
      </c>
      <c r="J27" s="16">
        <f t="shared" si="1"/>
        <v>84</v>
      </c>
      <c r="K27" s="22">
        <v>80.32432432</v>
      </c>
      <c r="L27" s="13">
        <f t="shared" si="0"/>
        <v>81.427027024</v>
      </c>
      <c r="M27" s="28" t="s">
        <v>43</v>
      </c>
      <c r="N27" s="20"/>
    </row>
    <row r="28" ht="15.6" spans="1:14">
      <c r="A28" s="13">
        <v>26</v>
      </c>
      <c r="B28" s="14" t="s">
        <v>53</v>
      </c>
      <c r="C28" s="15" t="s">
        <v>19</v>
      </c>
      <c r="D28" s="16">
        <v>81</v>
      </c>
      <c r="E28" s="16">
        <v>0</v>
      </c>
      <c r="F28" s="16">
        <v>0</v>
      </c>
      <c r="G28" s="16">
        <v>3</v>
      </c>
      <c r="H28" s="16">
        <v>1</v>
      </c>
      <c r="I28" s="16">
        <v>0</v>
      </c>
      <c r="J28" s="16">
        <f t="shared" si="1"/>
        <v>85</v>
      </c>
      <c r="K28" s="16">
        <v>79.02702703</v>
      </c>
      <c r="L28" s="13">
        <f t="shared" si="0"/>
        <v>80.818918921</v>
      </c>
      <c r="M28" s="28" t="s">
        <v>43</v>
      </c>
      <c r="N28" s="20"/>
    </row>
    <row r="29" ht="15.6" spans="1:14">
      <c r="A29" s="13">
        <v>27</v>
      </c>
      <c r="B29" s="14" t="s">
        <v>54</v>
      </c>
      <c r="C29" s="15" t="s">
        <v>19</v>
      </c>
      <c r="D29" s="16">
        <v>80</v>
      </c>
      <c r="E29" s="16">
        <v>0</v>
      </c>
      <c r="F29" s="16">
        <v>0</v>
      </c>
      <c r="G29" s="16">
        <v>3</v>
      </c>
      <c r="H29" s="16">
        <v>0</v>
      </c>
      <c r="I29" s="16">
        <v>0</v>
      </c>
      <c r="J29" s="16">
        <f t="shared" si="1"/>
        <v>83</v>
      </c>
      <c r="K29" s="16">
        <v>79.83783784</v>
      </c>
      <c r="L29" s="13">
        <f t="shared" si="0"/>
        <v>80.786486488</v>
      </c>
      <c r="M29" s="28" t="s">
        <v>43</v>
      </c>
      <c r="N29" s="20"/>
    </row>
    <row r="30" ht="15.6" spans="1:14">
      <c r="A30" s="13">
        <v>28</v>
      </c>
      <c r="B30" s="14" t="s">
        <v>55</v>
      </c>
      <c r="C30" s="15" t="s">
        <v>19</v>
      </c>
      <c r="D30" s="16">
        <v>80</v>
      </c>
      <c r="E30" s="16">
        <v>0</v>
      </c>
      <c r="F30" s="16">
        <v>0</v>
      </c>
      <c r="G30" s="16">
        <v>3</v>
      </c>
      <c r="H30" s="16">
        <v>0</v>
      </c>
      <c r="I30" s="16">
        <v>0</v>
      </c>
      <c r="J30" s="16">
        <f t="shared" si="1"/>
        <v>83</v>
      </c>
      <c r="K30" s="22">
        <v>78.97297297</v>
      </c>
      <c r="L30" s="13">
        <f t="shared" si="0"/>
        <v>80.181081079</v>
      </c>
      <c r="M30" s="28" t="s">
        <v>43</v>
      </c>
      <c r="N30" s="20"/>
    </row>
  </sheetData>
  <autoFilter xmlns:etc="http://www.wps.cn/officeDocument/2017/etCustomData" ref="A1:L30" etc:filterBottomFollowUsedRange="0">
    <sortState ref="A1:L30">
      <sortCondition ref="L1" descending="1"/>
    </sortState>
    <extLst/>
  </autoFilter>
  <mergeCells count="8">
    <mergeCell ref="D1:J1"/>
    <mergeCell ref="A1:A2"/>
    <mergeCell ref="B1:B2"/>
    <mergeCell ref="C1:C2"/>
    <mergeCell ref="K1:K2"/>
    <mergeCell ref="L1:L2"/>
    <mergeCell ref="M1:M2"/>
    <mergeCell ref="N1:N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0"/>
  <sheetViews>
    <sheetView tabSelected="1" workbookViewId="0">
      <selection activeCell="S13" sqref="S13"/>
    </sheetView>
  </sheetViews>
  <sheetFormatPr defaultColWidth="8.88888888888889" defaultRowHeight="14.4"/>
  <cols>
    <col min="3" max="3" width="11.8888888888889" customWidth="1"/>
    <col min="11" max="11" width="17.2222222222222" customWidth="1"/>
    <col min="12" max="12" width="12.8888888888889"/>
    <col min="13" max="13" width="8.88888888888889" style="1"/>
  </cols>
  <sheetData>
    <row r="1" ht="24" customHeight="1" spans="1:14">
      <c r="A1" s="2" t="s">
        <v>0</v>
      </c>
      <c r="B1" s="3" t="s">
        <v>1</v>
      </c>
      <c r="C1" s="3" t="s">
        <v>2</v>
      </c>
      <c r="D1" s="4" t="s">
        <v>3</v>
      </c>
      <c r="E1" s="4"/>
      <c r="F1" s="4"/>
      <c r="G1" s="4"/>
      <c r="H1" s="4"/>
      <c r="I1" s="4"/>
      <c r="J1" s="4"/>
      <c r="K1" s="2" t="s">
        <v>4</v>
      </c>
      <c r="L1" s="2" t="s">
        <v>5</v>
      </c>
      <c r="M1" s="17" t="s">
        <v>6</v>
      </c>
      <c r="N1" s="17" t="s">
        <v>7</v>
      </c>
    </row>
    <row r="2" ht="75" customHeight="1" spans="1:14">
      <c r="A2" s="2"/>
      <c r="B2" s="3"/>
      <c r="C2" s="3"/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14</v>
      </c>
      <c r="K2" s="2"/>
      <c r="L2" s="2"/>
      <c r="M2" s="18"/>
      <c r="N2" s="18"/>
    </row>
    <row r="3" spans="1:14">
      <c r="A3" s="5">
        <v>1</v>
      </c>
      <c r="B3" s="6" t="s">
        <v>56</v>
      </c>
      <c r="C3" s="5" t="s">
        <v>57</v>
      </c>
      <c r="D3" s="5">
        <v>81.5</v>
      </c>
      <c r="E3" s="5">
        <v>2</v>
      </c>
      <c r="F3" s="5">
        <v>5</v>
      </c>
      <c r="G3" s="7">
        <v>5</v>
      </c>
      <c r="H3" s="5">
        <v>3.5</v>
      </c>
      <c r="I3" s="5"/>
      <c r="J3" s="5">
        <f>D3+E3+F3+G3+H3+I3</f>
        <v>97</v>
      </c>
      <c r="K3" s="5">
        <v>88.81818182</v>
      </c>
      <c r="L3" s="5">
        <f t="shared" ref="L3:L30" si="0">J3*0.3+K3*0.7</f>
        <v>91.272727274</v>
      </c>
      <c r="M3" s="19" t="s">
        <v>17</v>
      </c>
      <c r="N3" s="20"/>
    </row>
    <row r="4" spans="1:14">
      <c r="A4" s="5">
        <v>2</v>
      </c>
      <c r="B4" s="6" t="s">
        <v>58</v>
      </c>
      <c r="C4" s="5" t="s">
        <v>57</v>
      </c>
      <c r="D4" s="5">
        <v>81.5</v>
      </c>
      <c r="E4" s="5">
        <v>5</v>
      </c>
      <c r="F4" s="5">
        <v>5</v>
      </c>
      <c r="G4" s="7">
        <v>5</v>
      </c>
      <c r="H4" s="5"/>
      <c r="I4" s="5"/>
      <c r="J4" s="5">
        <f>D4+E4+F4+G4+H4+I4</f>
        <v>96.5</v>
      </c>
      <c r="K4" s="5">
        <v>88.72727273</v>
      </c>
      <c r="L4" s="5">
        <f t="shared" si="0"/>
        <v>91.059090911</v>
      </c>
      <c r="M4" s="19" t="s">
        <v>17</v>
      </c>
      <c r="N4" s="20"/>
    </row>
    <row r="5" ht="15.6" spans="1:14">
      <c r="A5" s="5">
        <v>3</v>
      </c>
      <c r="B5" s="8" t="s">
        <v>59</v>
      </c>
      <c r="C5" s="7" t="s">
        <v>60</v>
      </c>
      <c r="D5" s="6">
        <v>81.5</v>
      </c>
      <c r="E5" s="6">
        <v>5</v>
      </c>
      <c r="F5" s="6">
        <v>5</v>
      </c>
      <c r="G5" s="6">
        <v>5</v>
      </c>
      <c r="H5" s="6">
        <v>1</v>
      </c>
      <c r="I5" s="6">
        <v>0</v>
      </c>
      <c r="J5" s="6">
        <f>SUM(D5:I5)</f>
        <v>97.5</v>
      </c>
      <c r="K5" s="6">
        <v>88.23529412</v>
      </c>
      <c r="L5" s="5">
        <f t="shared" si="0"/>
        <v>91.014705884</v>
      </c>
      <c r="M5" s="19" t="s">
        <v>17</v>
      </c>
      <c r="N5" s="20"/>
    </row>
    <row r="6" spans="1:14">
      <c r="A6" s="9">
        <v>4</v>
      </c>
      <c r="B6" s="10" t="s">
        <v>61</v>
      </c>
      <c r="C6" s="9" t="s">
        <v>57</v>
      </c>
      <c r="D6" s="9">
        <v>80</v>
      </c>
      <c r="E6" s="9">
        <v>3</v>
      </c>
      <c r="F6" s="9"/>
      <c r="G6" s="11">
        <v>4</v>
      </c>
      <c r="H6" s="9">
        <v>1</v>
      </c>
      <c r="I6" s="9">
        <v>3</v>
      </c>
      <c r="J6" s="9">
        <f>D6+E6+F6+G6+H6+I6</f>
        <v>91</v>
      </c>
      <c r="K6" s="9">
        <v>89.21212121</v>
      </c>
      <c r="L6" s="9">
        <f t="shared" si="0"/>
        <v>89.748484847</v>
      </c>
      <c r="M6" s="21" t="s">
        <v>23</v>
      </c>
      <c r="N6" s="20"/>
    </row>
    <row r="7" ht="15.6" spans="1:14">
      <c r="A7" s="9">
        <v>5</v>
      </c>
      <c r="B7" s="12" t="s">
        <v>62</v>
      </c>
      <c r="C7" s="11" t="s">
        <v>60</v>
      </c>
      <c r="D7" s="10">
        <v>81.5</v>
      </c>
      <c r="E7" s="10">
        <v>3</v>
      </c>
      <c r="F7" s="10">
        <v>5</v>
      </c>
      <c r="G7" s="10">
        <v>4</v>
      </c>
      <c r="H7" s="10">
        <v>1</v>
      </c>
      <c r="I7" s="10">
        <v>3</v>
      </c>
      <c r="J7" s="10">
        <f>SUM(D7:I7)</f>
        <v>97.5</v>
      </c>
      <c r="K7" s="10">
        <v>85.61764705</v>
      </c>
      <c r="L7" s="9">
        <f t="shared" si="0"/>
        <v>89.182352935</v>
      </c>
      <c r="M7" s="21" t="s">
        <v>23</v>
      </c>
      <c r="N7" s="20"/>
    </row>
    <row r="8" spans="1:14">
      <c r="A8" s="9">
        <v>6</v>
      </c>
      <c r="B8" s="10" t="s">
        <v>63</v>
      </c>
      <c r="C8" s="9" t="s">
        <v>57</v>
      </c>
      <c r="D8" s="9">
        <v>81.5</v>
      </c>
      <c r="E8" s="9"/>
      <c r="F8" s="9"/>
      <c r="G8" s="11">
        <v>5</v>
      </c>
      <c r="H8" s="9"/>
      <c r="I8" s="9"/>
      <c r="J8" s="9">
        <f t="shared" ref="J8:J19" si="1">D8+E8+F8+G8+H8+I8</f>
        <v>86.5</v>
      </c>
      <c r="K8" s="9">
        <v>89.9</v>
      </c>
      <c r="L8" s="9">
        <f t="shared" si="0"/>
        <v>88.88</v>
      </c>
      <c r="M8" s="21" t="s">
        <v>23</v>
      </c>
      <c r="N8" s="20"/>
    </row>
    <row r="9" spans="1:14">
      <c r="A9" s="9">
        <v>7</v>
      </c>
      <c r="B9" s="10" t="s">
        <v>64</v>
      </c>
      <c r="C9" s="9" t="s">
        <v>57</v>
      </c>
      <c r="D9" s="9">
        <v>81.5</v>
      </c>
      <c r="E9" s="9">
        <v>2</v>
      </c>
      <c r="F9" s="9"/>
      <c r="G9" s="11">
        <v>3</v>
      </c>
      <c r="H9" s="9">
        <v>12.5</v>
      </c>
      <c r="I9" s="9"/>
      <c r="J9" s="9">
        <f t="shared" si="1"/>
        <v>99</v>
      </c>
      <c r="K9" s="9">
        <v>84.06060606</v>
      </c>
      <c r="L9" s="9">
        <f t="shared" si="0"/>
        <v>88.542424242</v>
      </c>
      <c r="M9" s="21" t="s">
        <v>23</v>
      </c>
      <c r="N9" s="20"/>
    </row>
    <row r="10" spans="1:14">
      <c r="A10" s="9">
        <v>8</v>
      </c>
      <c r="B10" s="10" t="s">
        <v>65</v>
      </c>
      <c r="C10" s="9" t="s">
        <v>57</v>
      </c>
      <c r="D10" s="9">
        <v>81.5</v>
      </c>
      <c r="E10" s="9">
        <v>5</v>
      </c>
      <c r="F10" s="9"/>
      <c r="G10" s="11">
        <v>4</v>
      </c>
      <c r="H10" s="9"/>
      <c r="I10" s="9"/>
      <c r="J10" s="9">
        <f t="shared" si="1"/>
        <v>90.5</v>
      </c>
      <c r="K10" s="9">
        <v>87.09090909</v>
      </c>
      <c r="L10" s="9">
        <f t="shared" si="0"/>
        <v>88.113636363</v>
      </c>
      <c r="M10" s="21" t="s">
        <v>23</v>
      </c>
      <c r="N10" s="20"/>
    </row>
    <row r="11" spans="1:14">
      <c r="A11" s="9">
        <v>9</v>
      </c>
      <c r="B11" s="10" t="s">
        <v>66</v>
      </c>
      <c r="C11" s="9" t="s">
        <v>57</v>
      </c>
      <c r="D11" s="9">
        <v>80</v>
      </c>
      <c r="E11" s="9">
        <v>2</v>
      </c>
      <c r="F11" s="9"/>
      <c r="G11" s="11">
        <v>4</v>
      </c>
      <c r="H11" s="9">
        <v>1</v>
      </c>
      <c r="I11" s="9"/>
      <c r="J11" s="9">
        <f t="shared" si="1"/>
        <v>87</v>
      </c>
      <c r="K11" s="9">
        <v>88.48</v>
      </c>
      <c r="L11" s="9">
        <f t="shared" si="0"/>
        <v>88.036</v>
      </c>
      <c r="M11" s="21" t="s">
        <v>23</v>
      </c>
      <c r="N11" s="20"/>
    </row>
    <row r="12" spans="1:14">
      <c r="A12" s="9">
        <v>10</v>
      </c>
      <c r="B12" s="10" t="s">
        <v>67</v>
      </c>
      <c r="C12" s="9" t="s">
        <v>57</v>
      </c>
      <c r="D12" s="9">
        <v>81.5</v>
      </c>
      <c r="E12" s="9">
        <v>2</v>
      </c>
      <c r="F12" s="9"/>
      <c r="G12" s="11">
        <v>4</v>
      </c>
      <c r="H12" s="9"/>
      <c r="I12" s="9">
        <v>3</v>
      </c>
      <c r="J12" s="9">
        <f t="shared" si="1"/>
        <v>90.5</v>
      </c>
      <c r="K12" s="9">
        <v>86</v>
      </c>
      <c r="L12" s="9">
        <f t="shared" si="0"/>
        <v>87.35</v>
      </c>
      <c r="M12" s="21" t="s">
        <v>23</v>
      </c>
      <c r="N12" s="20"/>
    </row>
    <row r="13" spans="1:14">
      <c r="A13" s="9">
        <v>11</v>
      </c>
      <c r="B13" s="10" t="s">
        <v>68</v>
      </c>
      <c r="C13" s="9" t="s">
        <v>57</v>
      </c>
      <c r="D13" s="9">
        <v>81.5</v>
      </c>
      <c r="E13" s="9">
        <v>5</v>
      </c>
      <c r="F13" s="9"/>
      <c r="G13" s="11">
        <v>4</v>
      </c>
      <c r="H13" s="9"/>
      <c r="I13" s="9">
        <v>3</v>
      </c>
      <c r="J13" s="9">
        <f t="shared" si="1"/>
        <v>93.5</v>
      </c>
      <c r="K13" s="9">
        <v>84.18181818</v>
      </c>
      <c r="L13" s="9">
        <f t="shared" si="0"/>
        <v>86.977272726</v>
      </c>
      <c r="M13" s="21" t="s">
        <v>23</v>
      </c>
      <c r="N13" s="20"/>
    </row>
    <row r="14" spans="1:14">
      <c r="A14" s="9">
        <v>12</v>
      </c>
      <c r="B14" s="10" t="s">
        <v>69</v>
      </c>
      <c r="C14" s="9" t="s">
        <v>57</v>
      </c>
      <c r="D14" s="9">
        <v>80</v>
      </c>
      <c r="E14" s="9">
        <v>2</v>
      </c>
      <c r="F14" s="9"/>
      <c r="G14" s="11">
        <v>4</v>
      </c>
      <c r="H14" s="9"/>
      <c r="I14" s="9">
        <v>3</v>
      </c>
      <c r="J14" s="9">
        <f t="shared" si="1"/>
        <v>89</v>
      </c>
      <c r="K14" s="9">
        <v>86.06060606</v>
      </c>
      <c r="L14" s="9">
        <f t="shared" si="0"/>
        <v>86.942424242</v>
      </c>
      <c r="M14" s="21" t="s">
        <v>23</v>
      </c>
      <c r="N14" s="20"/>
    </row>
    <row r="15" spans="1:14">
      <c r="A15" s="9">
        <v>13</v>
      </c>
      <c r="B15" s="10" t="s">
        <v>70</v>
      </c>
      <c r="C15" s="9" t="s">
        <v>57</v>
      </c>
      <c r="D15" s="9">
        <v>80</v>
      </c>
      <c r="E15" s="9">
        <v>2</v>
      </c>
      <c r="F15" s="9"/>
      <c r="G15" s="11">
        <v>4</v>
      </c>
      <c r="H15" s="9">
        <v>1</v>
      </c>
      <c r="I15" s="9"/>
      <c r="J15" s="9">
        <f t="shared" si="1"/>
        <v>87</v>
      </c>
      <c r="K15" s="9">
        <v>86.12121212</v>
      </c>
      <c r="L15" s="9">
        <f t="shared" si="0"/>
        <v>86.384848484</v>
      </c>
      <c r="M15" s="21" t="s">
        <v>23</v>
      </c>
      <c r="N15" s="20"/>
    </row>
    <row r="16" spans="1:14">
      <c r="A16" s="9">
        <v>14</v>
      </c>
      <c r="B16" s="10" t="s">
        <v>71</v>
      </c>
      <c r="C16" s="9" t="s">
        <v>57</v>
      </c>
      <c r="D16" s="9">
        <v>80</v>
      </c>
      <c r="E16" s="9"/>
      <c r="F16" s="9"/>
      <c r="G16" s="11">
        <v>4</v>
      </c>
      <c r="H16" s="9">
        <v>2</v>
      </c>
      <c r="I16" s="9">
        <v>3</v>
      </c>
      <c r="J16" s="9">
        <f t="shared" si="1"/>
        <v>89</v>
      </c>
      <c r="K16" s="9">
        <v>85.03030303</v>
      </c>
      <c r="L16" s="9">
        <f t="shared" si="0"/>
        <v>86.221212121</v>
      </c>
      <c r="M16" s="21" t="s">
        <v>23</v>
      </c>
      <c r="N16" s="20"/>
    </row>
    <row r="17" spans="1:14">
      <c r="A17" s="9">
        <v>15</v>
      </c>
      <c r="B17" s="11" t="s">
        <v>72</v>
      </c>
      <c r="C17" s="11" t="s">
        <v>57</v>
      </c>
      <c r="D17" s="11">
        <v>81.5</v>
      </c>
      <c r="E17" s="11"/>
      <c r="F17" s="11"/>
      <c r="G17" s="11">
        <v>4</v>
      </c>
      <c r="H17" s="11">
        <v>1</v>
      </c>
      <c r="I17" s="11"/>
      <c r="J17" s="11">
        <f t="shared" si="1"/>
        <v>86.5</v>
      </c>
      <c r="K17" s="11">
        <v>85.6969697</v>
      </c>
      <c r="L17" s="11">
        <f t="shared" si="0"/>
        <v>85.93787879</v>
      </c>
      <c r="M17" s="21" t="s">
        <v>23</v>
      </c>
      <c r="N17" s="20"/>
    </row>
    <row r="18" spans="1:14">
      <c r="A18" s="9">
        <v>16</v>
      </c>
      <c r="B18" s="10" t="s">
        <v>73</v>
      </c>
      <c r="C18" s="9" t="s">
        <v>57</v>
      </c>
      <c r="D18" s="9">
        <v>81.5</v>
      </c>
      <c r="E18" s="9"/>
      <c r="F18" s="9"/>
      <c r="G18" s="11">
        <v>4</v>
      </c>
      <c r="H18" s="9"/>
      <c r="I18" s="9"/>
      <c r="J18" s="9">
        <f t="shared" si="1"/>
        <v>85.5</v>
      </c>
      <c r="K18" s="9">
        <v>86.06060606</v>
      </c>
      <c r="L18" s="9">
        <f t="shared" si="0"/>
        <v>85.892424242</v>
      </c>
      <c r="M18" s="21" t="s">
        <v>23</v>
      </c>
      <c r="N18" s="20"/>
    </row>
    <row r="19" spans="1:14">
      <c r="A19" s="9">
        <v>17</v>
      </c>
      <c r="B19" s="10" t="s">
        <v>74</v>
      </c>
      <c r="C19" s="9" t="s">
        <v>57</v>
      </c>
      <c r="D19" s="9">
        <v>81.5</v>
      </c>
      <c r="E19" s="9">
        <v>5</v>
      </c>
      <c r="F19" s="9"/>
      <c r="G19" s="11">
        <v>4</v>
      </c>
      <c r="H19" s="9"/>
      <c r="I19" s="9"/>
      <c r="J19" s="9">
        <f t="shared" si="1"/>
        <v>90.5</v>
      </c>
      <c r="K19" s="9">
        <v>83.57575758</v>
      </c>
      <c r="L19" s="9">
        <f t="shared" si="0"/>
        <v>85.653030306</v>
      </c>
      <c r="M19" s="21" t="s">
        <v>23</v>
      </c>
      <c r="N19" s="20"/>
    </row>
    <row r="20" ht="15.6" spans="1:14">
      <c r="A20" s="13">
        <v>18</v>
      </c>
      <c r="B20" s="14" t="s">
        <v>75</v>
      </c>
      <c r="C20" s="15" t="s">
        <v>60</v>
      </c>
      <c r="D20" s="16">
        <v>80</v>
      </c>
      <c r="E20" s="16">
        <v>2</v>
      </c>
      <c r="F20" s="16">
        <v>0</v>
      </c>
      <c r="G20" s="16">
        <v>5</v>
      </c>
      <c r="H20" s="16">
        <v>1</v>
      </c>
      <c r="I20" s="16">
        <v>0</v>
      </c>
      <c r="J20" s="16">
        <f>SUM(D20:I20)</f>
        <v>88</v>
      </c>
      <c r="K20" s="22">
        <v>84.5</v>
      </c>
      <c r="L20" s="13">
        <f t="shared" si="0"/>
        <v>85.55</v>
      </c>
      <c r="M20" s="23" t="s">
        <v>43</v>
      </c>
      <c r="N20" s="20"/>
    </row>
    <row r="21" ht="15.6" spans="1:14">
      <c r="A21" s="13">
        <v>19</v>
      </c>
      <c r="B21" s="14" t="s">
        <v>76</v>
      </c>
      <c r="C21" s="15" t="s">
        <v>60</v>
      </c>
      <c r="D21" s="16">
        <v>81.5</v>
      </c>
      <c r="E21" s="16">
        <v>0</v>
      </c>
      <c r="F21" s="16">
        <v>0</v>
      </c>
      <c r="G21" s="16">
        <v>4</v>
      </c>
      <c r="H21" s="16">
        <v>0</v>
      </c>
      <c r="I21" s="16">
        <v>0</v>
      </c>
      <c r="J21" s="16">
        <f>SUM(D21:I21)</f>
        <v>85.5</v>
      </c>
      <c r="K21" s="22" t="s">
        <v>77</v>
      </c>
      <c r="L21" s="13">
        <f t="shared" si="0"/>
        <v>85.520588232</v>
      </c>
      <c r="M21" s="23" t="s">
        <v>43</v>
      </c>
      <c r="N21" s="20"/>
    </row>
    <row r="22" ht="15.6" spans="1:14">
      <c r="A22" s="13">
        <v>20</v>
      </c>
      <c r="B22" s="14" t="s">
        <v>78</v>
      </c>
      <c r="C22" s="15" t="s">
        <v>60</v>
      </c>
      <c r="D22" s="16">
        <v>80</v>
      </c>
      <c r="E22" s="16">
        <v>2</v>
      </c>
      <c r="F22" s="16">
        <v>0</v>
      </c>
      <c r="G22" s="16">
        <v>4</v>
      </c>
      <c r="H22" s="16">
        <v>3</v>
      </c>
      <c r="I22" s="16">
        <v>3</v>
      </c>
      <c r="J22" s="16">
        <f>SUM(D22:I22)</f>
        <v>92</v>
      </c>
      <c r="K22" s="16">
        <v>82.47058824</v>
      </c>
      <c r="L22" s="13">
        <f t="shared" si="0"/>
        <v>85.329411768</v>
      </c>
      <c r="M22" s="23" t="s">
        <v>43</v>
      </c>
      <c r="N22" s="20"/>
    </row>
    <row r="23" spans="1:14">
      <c r="A23" s="13">
        <v>21</v>
      </c>
      <c r="B23" s="16" t="s">
        <v>79</v>
      </c>
      <c r="C23" s="13" t="s">
        <v>57</v>
      </c>
      <c r="D23" s="13">
        <v>80</v>
      </c>
      <c r="E23" s="13"/>
      <c r="F23" s="13"/>
      <c r="G23" s="15">
        <v>3</v>
      </c>
      <c r="H23" s="13">
        <v>3</v>
      </c>
      <c r="I23" s="13">
        <v>3</v>
      </c>
      <c r="J23" s="13">
        <f>D23+E23+F23+G23+H23+I23</f>
        <v>89</v>
      </c>
      <c r="K23" s="13">
        <v>81.63636364</v>
      </c>
      <c r="L23" s="13">
        <f t="shared" si="0"/>
        <v>83.845454548</v>
      </c>
      <c r="M23" s="23" t="s">
        <v>43</v>
      </c>
      <c r="N23" s="20"/>
    </row>
    <row r="24" ht="15.6" spans="1:14">
      <c r="A24" s="13">
        <v>22</v>
      </c>
      <c r="B24" s="14" t="s">
        <v>80</v>
      </c>
      <c r="C24" s="15" t="s">
        <v>60</v>
      </c>
      <c r="D24" s="16">
        <v>80</v>
      </c>
      <c r="E24" s="16">
        <v>0</v>
      </c>
      <c r="F24" s="16">
        <v>0</v>
      </c>
      <c r="G24" s="16">
        <v>4</v>
      </c>
      <c r="H24" s="16">
        <v>1</v>
      </c>
      <c r="I24" s="16">
        <v>0</v>
      </c>
      <c r="J24" s="16">
        <f>SUM(D24:I24)</f>
        <v>85</v>
      </c>
      <c r="K24" s="22" t="s">
        <v>81</v>
      </c>
      <c r="L24" s="13">
        <f t="shared" si="0"/>
        <v>82.364705884</v>
      </c>
      <c r="M24" s="23" t="s">
        <v>43</v>
      </c>
      <c r="N24" s="20"/>
    </row>
    <row r="25" ht="15.6" spans="1:14">
      <c r="A25" s="13">
        <v>23</v>
      </c>
      <c r="B25" s="14" t="s">
        <v>82</v>
      </c>
      <c r="C25" s="15" t="s">
        <v>60</v>
      </c>
      <c r="D25" s="16">
        <v>81</v>
      </c>
      <c r="E25" s="16">
        <v>3</v>
      </c>
      <c r="F25" s="16">
        <v>0</v>
      </c>
      <c r="G25" s="16">
        <v>3</v>
      </c>
      <c r="H25" s="16">
        <v>0</v>
      </c>
      <c r="I25" s="16">
        <v>0</v>
      </c>
      <c r="J25" s="16">
        <f>SUM(D25:I25)</f>
        <v>87</v>
      </c>
      <c r="K25" s="16">
        <v>80.249411765</v>
      </c>
      <c r="L25" s="13">
        <f t="shared" si="0"/>
        <v>82.2745882355</v>
      </c>
      <c r="M25" s="23" t="s">
        <v>43</v>
      </c>
      <c r="N25" s="20"/>
    </row>
    <row r="26" spans="1:14">
      <c r="A26" s="13">
        <v>24</v>
      </c>
      <c r="B26" s="16" t="s">
        <v>83</v>
      </c>
      <c r="C26" s="13" t="s">
        <v>57</v>
      </c>
      <c r="D26" s="13">
        <v>80</v>
      </c>
      <c r="E26" s="13"/>
      <c r="F26" s="13"/>
      <c r="G26" s="15">
        <v>3</v>
      </c>
      <c r="H26" s="13">
        <v>1</v>
      </c>
      <c r="I26" s="13"/>
      <c r="J26" s="13">
        <f>D26+E26+F26+G26+H26+I26</f>
        <v>84</v>
      </c>
      <c r="K26" s="13">
        <v>81.152</v>
      </c>
      <c r="L26" s="13">
        <f t="shared" si="0"/>
        <v>82.0064</v>
      </c>
      <c r="M26" s="23" t="s">
        <v>43</v>
      </c>
      <c r="N26" s="20"/>
    </row>
    <row r="27" spans="1:14">
      <c r="A27" s="13">
        <v>25</v>
      </c>
      <c r="B27" s="16" t="s">
        <v>84</v>
      </c>
      <c r="C27" s="13" t="s">
        <v>57</v>
      </c>
      <c r="D27" s="13">
        <v>80</v>
      </c>
      <c r="E27" s="13"/>
      <c r="F27" s="13"/>
      <c r="G27" s="15">
        <v>3</v>
      </c>
      <c r="H27" s="13">
        <v>1</v>
      </c>
      <c r="I27" s="13"/>
      <c r="J27" s="13">
        <f>D27+E27+F27+G27+H27+I27</f>
        <v>84</v>
      </c>
      <c r="K27" s="13">
        <v>80.66666667</v>
      </c>
      <c r="L27" s="13">
        <f t="shared" si="0"/>
        <v>81.666666669</v>
      </c>
      <c r="M27" s="23" t="s">
        <v>43</v>
      </c>
      <c r="N27" s="20"/>
    </row>
    <row r="28" spans="1:14">
      <c r="A28" s="13">
        <v>26</v>
      </c>
      <c r="B28" s="16" t="s">
        <v>85</v>
      </c>
      <c r="C28" s="13" t="s">
        <v>57</v>
      </c>
      <c r="D28" s="13">
        <v>80</v>
      </c>
      <c r="E28" s="13"/>
      <c r="F28" s="13"/>
      <c r="G28" s="15">
        <v>3</v>
      </c>
      <c r="H28" s="13">
        <v>1</v>
      </c>
      <c r="I28" s="13"/>
      <c r="J28" s="13">
        <f>D28+E28+F28+G28+H28+I28</f>
        <v>84</v>
      </c>
      <c r="K28" s="13">
        <v>79.82</v>
      </c>
      <c r="L28" s="13">
        <f t="shared" si="0"/>
        <v>81.074</v>
      </c>
      <c r="M28" s="23" t="s">
        <v>43</v>
      </c>
      <c r="N28" s="20"/>
    </row>
    <row r="29" spans="1:14">
      <c r="A29" s="13">
        <v>27</v>
      </c>
      <c r="B29" s="16" t="s">
        <v>86</v>
      </c>
      <c r="C29" s="13" t="s">
        <v>57</v>
      </c>
      <c r="D29" s="13">
        <v>80</v>
      </c>
      <c r="E29" s="13"/>
      <c r="F29" s="13"/>
      <c r="G29" s="15">
        <v>3</v>
      </c>
      <c r="H29" s="13">
        <v>1</v>
      </c>
      <c r="I29" s="13"/>
      <c r="J29" s="13">
        <f>D29+E29+F29+G29+H29+I29</f>
        <v>84</v>
      </c>
      <c r="K29" s="13">
        <v>78.84848485</v>
      </c>
      <c r="L29" s="13">
        <f t="shared" si="0"/>
        <v>80.393939395</v>
      </c>
      <c r="M29" s="23" t="s">
        <v>43</v>
      </c>
      <c r="N29" s="20"/>
    </row>
    <row r="30" spans="1:14">
      <c r="A30" s="13">
        <v>28</v>
      </c>
      <c r="B30" s="16" t="s">
        <v>87</v>
      </c>
      <c r="C30" s="13" t="s">
        <v>57</v>
      </c>
      <c r="D30" s="13">
        <v>80</v>
      </c>
      <c r="E30" s="13"/>
      <c r="F30" s="13"/>
      <c r="G30" s="15">
        <v>3</v>
      </c>
      <c r="H30" s="13"/>
      <c r="I30" s="13"/>
      <c r="J30" s="13">
        <f>D30+E30+F30+G30+H30+I30</f>
        <v>83</v>
      </c>
      <c r="K30" s="13">
        <v>77.696969697</v>
      </c>
      <c r="L30" s="13">
        <f t="shared" si="0"/>
        <v>79.2878787879</v>
      </c>
      <c r="M30" s="23" t="s">
        <v>43</v>
      </c>
      <c r="N30" s="20"/>
    </row>
  </sheetData>
  <autoFilter xmlns:etc="http://www.wps.cn/officeDocument/2017/etCustomData" ref="A1:L30" etc:filterBottomFollowUsedRange="0">
    <sortState ref="A1:L30">
      <sortCondition ref="L1" descending="1"/>
    </sortState>
    <extLst/>
  </autoFilter>
  <mergeCells count="8">
    <mergeCell ref="D1:J1"/>
    <mergeCell ref="A1:A2"/>
    <mergeCell ref="B1:B2"/>
    <mergeCell ref="C1:C2"/>
    <mergeCell ref="K1:K2"/>
    <mergeCell ref="L1:L2"/>
    <mergeCell ref="M1:M2"/>
    <mergeCell ref="N1:N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0825+0802</vt:lpstr>
      <vt:lpstr>0855+0856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W</cp:lastModifiedBy>
  <dcterms:created xsi:type="dcterms:W3CDTF">2025-03-18T07:35:00Z</dcterms:created>
  <dcterms:modified xsi:type="dcterms:W3CDTF">2025-03-19T10:18:49Z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44744D28DD3144DDAD07A37D03C23A16_13</vt:lpwstr>
  </property>
  <property fmtid="{D5CDD505-2E9C-101B-9397-08002B2CF9AE}" pid="3" name="KSOProductBuildVer">
    <vt:lpwstr>2052-12.1.0.20305</vt:lpwstr>
  </property>
</Properties>
</file>